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<sst xmlns="http://schemas.openxmlformats.org/spreadsheetml/2006/main" count="118" uniqueCount="58">
  <si>
    <t>ОБЩИНА ТУТРАКАН</t>
  </si>
  <si>
    <t>ОБЛАСТ СИЛИСТРА</t>
  </si>
  <si>
    <t>Начално салдо</t>
  </si>
  <si>
    <t>Приходи</t>
  </si>
  <si>
    <t>Получени трансфери</t>
  </si>
  <si>
    <t>§</t>
  </si>
  <si>
    <t>Разходи</t>
  </si>
  <si>
    <t>Трудови възнаграждения</t>
  </si>
  <si>
    <t>Осигурителни вноски</t>
  </si>
  <si>
    <t>Капиталови разходи</t>
  </si>
  <si>
    <t>Чужди средства</t>
  </si>
  <si>
    <t>Издръжка</t>
  </si>
  <si>
    <t>Временни  безлихвени заеми</t>
  </si>
  <si>
    <t>Други възнаграждения</t>
  </si>
  <si>
    <t xml:space="preserve">        О   Т   Ч   Е   Т</t>
  </si>
  <si>
    <t xml:space="preserve">      за изпълнение на сметки за средства от Европейските фондове </t>
  </si>
  <si>
    <t>ОП "РЧР - Личен асистент "</t>
  </si>
  <si>
    <t>ОП" РЧР-  Развитие -Нов избор"</t>
  </si>
  <si>
    <t>ОП"РЧР- Образование"</t>
  </si>
  <si>
    <t>СРЕДСТВА ОТ НАЦИОНАЛЕН ФОНД</t>
  </si>
  <si>
    <t>ВИДОВЕ ПРИХОДИ И РАЗХОДИ</t>
  </si>
  <si>
    <t>ОП"РР- Трансмариска древно начало на Тутракан "</t>
  </si>
  <si>
    <t xml:space="preserve">ОП " РР" ОБЩО </t>
  </si>
  <si>
    <t>ОП "РЧР  ОБЩО</t>
  </si>
  <si>
    <t>Пл.данъци</t>
  </si>
  <si>
    <t>ОП "АДМИНИСТРАТИВЕН КАПАЦИТЕТ "ОБЩО</t>
  </si>
  <si>
    <t>ОП"АК"                    Ефикасност и Ефективност- гарантиране целите в ОА Тутракан"</t>
  </si>
  <si>
    <t>ОП"АК"                              По добро административно обслужване на гражданите и бизнеса в Община Тутракан"</t>
  </si>
  <si>
    <t>ОП"АК" Повишаване на квалифи            кацията  и компетентността на служи       телите в Общината</t>
  </si>
  <si>
    <t>ОП "ОС "Изграждане на ПСОВ</t>
  </si>
  <si>
    <t>НП РСР " Крайдунавски парк "</t>
  </si>
  <si>
    <t>НП РСР "Улици Тутракан "</t>
  </si>
  <si>
    <t>НП РСР " МИРГ "- СОУ</t>
  </si>
  <si>
    <t>НП РСР" ОПМ ВИК"</t>
  </si>
  <si>
    <t>Промоционална кампания</t>
  </si>
  <si>
    <t>МИРГ -1</t>
  </si>
  <si>
    <t>ЦНСТ / ЦРСИ</t>
  </si>
  <si>
    <t>ОБЩО ПРИХОД</t>
  </si>
  <si>
    <t>ОБЩО РАЗХОД</t>
  </si>
  <si>
    <t xml:space="preserve"> Наименование на програмата</t>
  </si>
  <si>
    <t xml:space="preserve"> СРЕДСТВА                                         ОТ РАЗПЛАЩАТЕЛНА АГЕНЦИЯ КЪМ ДФЗ</t>
  </si>
  <si>
    <t>ВИДОВЕ ПРИХОДИ  /   ПАРАГРАФИ</t>
  </si>
  <si>
    <t>ВИДОВЕ РАЗХОДИ  /   ПАРАГРАФИ</t>
  </si>
  <si>
    <t xml:space="preserve"> Приложение №   4</t>
  </si>
  <si>
    <t xml:space="preserve">                    / д-р д.Стефанов /</t>
  </si>
  <si>
    <t>към 31.12.2014 г.</t>
  </si>
  <si>
    <t>Наличност към 31.12.2014 г.</t>
  </si>
  <si>
    <t>ОП" РР-  Интегр. план за развитие"</t>
  </si>
  <si>
    <t>ОП "Развитие на човешките ресурси"</t>
  </si>
  <si>
    <t>ОП "Регионално развитие"</t>
  </si>
  <si>
    <t>ОП "Административен капацитет"</t>
  </si>
  <si>
    <t>ОП "ОПОС"  ОБЩО</t>
  </si>
  <si>
    <t>ОП "РР" -Реконстр. и модернизация на МБАЛ-Тутракан "</t>
  </si>
  <si>
    <t>МИРГ -2</t>
  </si>
  <si>
    <t>Фестивал Огнения Дунав</t>
  </si>
  <si>
    <t>Исторически музей</t>
  </si>
  <si>
    <t>НАЛИЧНОСТ                       на 31.12.2014 г.</t>
  </si>
  <si>
    <t xml:space="preserve"> Кмет на Община Тутракан:……………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</si>
</sst>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9" fillId="0" borderId="5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1" fontId="3" fillId="0" borderId="2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3" fillId="0" borderId="8" xfId="0" applyFont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4" xfId="0" applyFont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0" fontId="3" fillId="0" borderId="7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4" xfId="0" applyFont="1" applyFill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5" fillId="0" borderId="29" xfId="0" applyFont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5" xfId="0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0" xfId="0" applyFont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3" fontId="3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3" fontId="5" fillId="0" borderId="20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3" fontId="8" fillId="0" borderId="47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5" fillId="0" borderId="4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3" fontId="8" fillId="0" borderId="3" xfId="0" applyNumberFormat="1" applyFont="1" applyFill="1" applyBorder="1" applyAlignment="1">
      <alignment horizontal="center"/>
    </xf>
    <xf numFmtId="3" fontId="8" fillId="0" borderId="35" xfId="0" applyNumberFormat="1" applyFont="1" applyFill="1" applyBorder="1" applyAlignment="1">
      <alignment horizontal="center"/>
    </xf>
    <xf numFmtId="3" fontId="9" fillId="0" borderId="42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3" fontId="9" fillId="0" borderId="41" xfId="0" applyNumberFormat="1" applyFont="1" applyFill="1" applyBorder="1" applyAlignment="1">
      <alignment horizontal="center"/>
    </xf>
    <xf numFmtId="3" fontId="9" fillId="0" borderId="49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5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4.421875" style="0" customWidth="1"/>
    <col min="2" max="2" width="29.57421875" style="0" customWidth="1"/>
    <col min="3" max="3" width="9.57421875" style="0" customWidth="1"/>
    <col min="4" max="4" width="13.8515625" style="0" customWidth="1"/>
    <col min="5" max="5" width="11.421875" style="0" customWidth="1"/>
    <col min="6" max="6" width="10.421875" style="0" customWidth="1"/>
    <col min="7" max="7" width="14.7109375" style="0" customWidth="1"/>
    <col min="8" max="8" width="13.140625" style="0" customWidth="1"/>
    <col min="12" max="12" width="14.00390625" style="0" customWidth="1"/>
    <col min="13" max="13" width="12.8515625" style="0" customWidth="1"/>
  </cols>
  <sheetData>
    <row r="1" spans="1:8" ht="12.75">
      <c r="A1" s="4"/>
      <c r="B1" s="9" t="s">
        <v>0</v>
      </c>
      <c r="C1" s="9"/>
      <c r="D1" s="5"/>
      <c r="E1" s="5"/>
      <c r="F1" s="5"/>
      <c r="G1" s="5"/>
      <c r="H1" s="5"/>
    </row>
    <row r="2" spans="1:8" ht="12.75">
      <c r="A2" s="4"/>
      <c r="B2" s="9" t="s">
        <v>1</v>
      </c>
      <c r="C2" s="9"/>
      <c r="D2" s="5"/>
      <c r="E2" s="5"/>
      <c r="F2" s="9" t="s">
        <v>43</v>
      </c>
      <c r="G2" s="5"/>
      <c r="H2" s="5"/>
    </row>
    <row r="3" spans="1:8" ht="12.75">
      <c r="A3" s="4"/>
      <c r="B3" s="9"/>
      <c r="C3" s="9"/>
      <c r="D3" s="5"/>
      <c r="E3" s="5"/>
      <c r="F3" s="5"/>
      <c r="G3" s="5"/>
      <c r="H3" s="5"/>
    </row>
    <row r="4" spans="1:8" ht="12.75">
      <c r="A4" s="4"/>
      <c r="B4" s="9"/>
      <c r="C4" s="9"/>
      <c r="D4" s="5"/>
      <c r="E4" s="5"/>
      <c r="F4" s="5"/>
      <c r="G4" s="5"/>
      <c r="H4" s="5"/>
    </row>
    <row r="5" spans="1:8" ht="12.75">
      <c r="A5" s="4"/>
      <c r="B5" s="9"/>
      <c r="C5" s="9"/>
      <c r="D5" s="5"/>
      <c r="E5" s="5"/>
      <c r="F5" s="5"/>
      <c r="G5" s="5"/>
      <c r="H5" s="5"/>
    </row>
    <row r="6" spans="1:8" ht="12.75">
      <c r="A6" s="4"/>
      <c r="B6" s="9"/>
      <c r="C6" s="9"/>
      <c r="D6" s="5"/>
      <c r="E6" s="5"/>
      <c r="F6" s="5"/>
      <c r="G6" s="5"/>
      <c r="H6" s="5"/>
    </row>
    <row r="7" spans="1:8" ht="20.25">
      <c r="A7" s="4"/>
      <c r="B7" s="133" t="s">
        <v>14</v>
      </c>
      <c r="C7" s="133"/>
      <c r="D7" s="133"/>
      <c r="E7" s="133"/>
      <c r="F7" s="133"/>
      <c r="G7" s="133"/>
      <c r="H7" s="133"/>
    </row>
    <row r="8" spans="1:8" ht="15">
      <c r="A8" s="4"/>
      <c r="B8" s="106" t="s">
        <v>15</v>
      </c>
      <c r="C8" s="106"/>
      <c r="D8" s="106"/>
      <c r="E8" s="106"/>
      <c r="F8" s="106"/>
      <c r="G8" s="106"/>
      <c r="H8" s="106"/>
    </row>
    <row r="9" spans="1:8" ht="12.75">
      <c r="A9" s="4"/>
      <c r="B9" s="134" t="s">
        <v>45</v>
      </c>
      <c r="C9" s="134"/>
      <c r="D9" s="134"/>
      <c r="E9" s="134"/>
      <c r="F9" s="134"/>
      <c r="G9" s="134"/>
      <c r="H9" s="134"/>
    </row>
    <row r="10" spans="2:8" ht="12.75">
      <c r="B10" s="10"/>
      <c r="C10" s="10"/>
      <c r="D10" s="10"/>
      <c r="E10" s="10"/>
      <c r="F10" s="10"/>
      <c r="G10" s="10"/>
      <c r="H10" s="10"/>
    </row>
    <row r="11" spans="2:8" ht="20.25" customHeight="1">
      <c r="B11" s="10"/>
      <c r="C11" s="10"/>
      <c r="D11" s="10"/>
      <c r="E11" s="10"/>
      <c r="F11" s="10"/>
      <c r="G11" s="10"/>
      <c r="H11" s="10"/>
    </row>
    <row r="12" spans="2:8" ht="15">
      <c r="B12" s="101"/>
      <c r="C12" s="5"/>
      <c r="D12" s="5"/>
      <c r="E12" s="5"/>
      <c r="F12" s="5"/>
      <c r="G12" s="5"/>
      <c r="H12" s="5"/>
    </row>
    <row r="13" spans="2:8" ht="15.75" thickBot="1">
      <c r="B13" s="101" t="s">
        <v>48</v>
      </c>
      <c r="C13" s="5"/>
      <c r="D13" s="5"/>
      <c r="E13" s="5"/>
      <c r="F13" s="5"/>
      <c r="G13" s="5"/>
      <c r="H13" s="5"/>
    </row>
    <row r="14" spans="2:8" ht="20.25" customHeight="1" thickBot="1">
      <c r="B14" s="116" t="s">
        <v>20</v>
      </c>
      <c r="C14" s="107" t="s">
        <v>5</v>
      </c>
      <c r="D14" s="128" t="s">
        <v>19</v>
      </c>
      <c r="E14" s="129"/>
      <c r="F14" s="129"/>
      <c r="G14" s="130"/>
      <c r="H14" s="116" t="s">
        <v>23</v>
      </c>
    </row>
    <row r="15" spans="2:8" ht="25.5" customHeight="1">
      <c r="B15" s="125"/>
      <c r="C15" s="126"/>
      <c r="D15" s="116" t="s">
        <v>16</v>
      </c>
      <c r="E15" s="116" t="s">
        <v>17</v>
      </c>
      <c r="F15" s="116" t="s">
        <v>18</v>
      </c>
      <c r="G15" s="116"/>
      <c r="H15" s="125"/>
    </row>
    <row r="16" spans="2:11" ht="13.5" thickBot="1">
      <c r="B16" s="117"/>
      <c r="C16" s="127"/>
      <c r="D16" s="117"/>
      <c r="E16" s="117"/>
      <c r="F16" s="117"/>
      <c r="G16" s="117"/>
      <c r="H16" s="117"/>
      <c r="I16" s="2"/>
      <c r="J16" s="2"/>
      <c r="K16" s="2"/>
    </row>
    <row r="17" spans="2:12" ht="14.25">
      <c r="B17" s="11" t="s">
        <v>3</v>
      </c>
      <c r="C17" s="12"/>
      <c r="D17" s="13"/>
      <c r="E17" s="13"/>
      <c r="F17" s="13"/>
      <c r="G17" s="13"/>
      <c r="H17" s="15"/>
      <c r="I17" s="3"/>
      <c r="J17" s="3"/>
      <c r="K17" s="3"/>
      <c r="L17" s="1"/>
    </row>
    <row r="18" spans="2:12" ht="14.25">
      <c r="B18" s="16" t="s">
        <v>2</v>
      </c>
      <c r="C18" s="17">
        <v>9501</v>
      </c>
      <c r="D18" s="18">
        <v>3928</v>
      </c>
      <c r="E18" s="18">
        <v>198323</v>
      </c>
      <c r="F18" s="18">
        <v>0</v>
      </c>
      <c r="G18" s="19"/>
      <c r="H18" s="20">
        <f>SUM(D18+E18+F18+G18)</f>
        <v>202251</v>
      </c>
      <c r="I18" s="3"/>
      <c r="J18" s="3"/>
      <c r="K18" s="3"/>
      <c r="L18" s="1"/>
    </row>
    <row r="19" spans="2:12" ht="14.25">
      <c r="B19" s="16" t="s">
        <v>4</v>
      </c>
      <c r="C19" s="17">
        <v>6200</v>
      </c>
      <c r="D19" s="18">
        <v>0</v>
      </c>
      <c r="E19" s="18">
        <v>2452</v>
      </c>
      <c r="F19" s="18"/>
      <c r="G19" s="19"/>
      <c r="H19" s="20"/>
      <c r="I19" s="3"/>
      <c r="J19" s="3"/>
      <c r="K19" s="3"/>
      <c r="L19" s="1"/>
    </row>
    <row r="20" spans="2:12" ht="14.25">
      <c r="B20" s="16" t="s">
        <v>4</v>
      </c>
      <c r="C20" s="17">
        <v>6300</v>
      </c>
      <c r="D20" s="18">
        <v>167430</v>
      </c>
      <c r="E20" s="18">
        <v>84559</v>
      </c>
      <c r="F20" s="18">
        <v>328299</v>
      </c>
      <c r="G20" s="19"/>
      <c r="H20" s="20">
        <f>SUM(D20+E20+F20+G20)</f>
        <v>580288</v>
      </c>
      <c r="I20" s="3"/>
      <c r="J20" s="3"/>
      <c r="K20" s="3"/>
      <c r="L20" s="1"/>
    </row>
    <row r="21" spans="2:12" ht="14.25">
      <c r="B21" s="16" t="s">
        <v>12</v>
      </c>
      <c r="C21" s="17">
        <v>7600</v>
      </c>
      <c r="D21" s="18">
        <v>9164</v>
      </c>
      <c r="E21" s="18">
        <v>-211878</v>
      </c>
      <c r="F21" s="18"/>
      <c r="G21" s="19"/>
      <c r="H21" s="20">
        <f>SUM(D21+E21+F21+G21)</f>
        <v>-202714</v>
      </c>
      <c r="I21" s="3"/>
      <c r="J21" s="3"/>
      <c r="K21" s="3"/>
      <c r="L21" s="1"/>
    </row>
    <row r="22" spans="2:12" ht="14.25">
      <c r="B22" s="16" t="s">
        <v>10</v>
      </c>
      <c r="C22" s="17">
        <v>8800</v>
      </c>
      <c r="D22" s="18"/>
      <c r="E22" s="18"/>
      <c r="F22" s="18">
        <v>545</v>
      </c>
      <c r="G22" s="19"/>
      <c r="H22" s="20">
        <f>SUM(D22+E22+F22+G22)</f>
        <v>545</v>
      </c>
      <c r="I22" s="3"/>
      <c r="J22" s="3"/>
      <c r="K22" s="3"/>
      <c r="L22" s="1"/>
    </row>
    <row r="23" spans="2:12" ht="14.25">
      <c r="B23" s="11" t="s">
        <v>6</v>
      </c>
      <c r="C23" s="12"/>
      <c r="D23" s="13"/>
      <c r="E23" s="13"/>
      <c r="F23" s="13"/>
      <c r="G23" s="14"/>
      <c r="H23" s="20"/>
      <c r="I23" s="3"/>
      <c r="J23" s="3"/>
      <c r="K23" s="3"/>
      <c r="L23" s="1"/>
    </row>
    <row r="24" spans="2:12" ht="14.25">
      <c r="B24" s="16" t="s">
        <v>7</v>
      </c>
      <c r="C24" s="21">
        <v>100</v>
      </c>
      <c r="D24" s="18">
        <v>0</v>
      </c>
      <c r="E24" s="18">
        <v>680</v>
      </c>
      <c r="F24" s="18">
        <v>238528</v>
      </c>
      <c r="G24" s="19"/>
      <c r="H24" s="20">
        <f>SUM(D24+E24+F24+G24)</f>
        <v>239208</v>
      </c>
      <c r="I24" s="3"/>
      <c r="J24" s="3"/>
      <c r="K24" s="3"/>
      <c r="L24" s="1"/>
    </row>
    <row r="25" spans="2:12" ht="14.25">
      <c r="B25" s="16" t="s">
        <v>13</v>
      </c>
      <c r="C25" s="21">
        <v>200</v>
      </c>
      <c r="D25" s="18">
        <v>153809</v>
      </c>
      <c r="E25" s="18">
        <v>61509</v>
      </c>
      <c r="F25" s="18">
        <v>5562</v>
      </c>
      <c r="G25" s="19"/>
      <c r="H25" s="20">
        <f>SUM(D25+E25+F25+G25)</f>
        <v>220880</v>
      </c>
      <c r="I25" s="3"/>
      <c r="J25" s="3"/>
      <c r="K25" s="3"/>
      <c r="L25" s="1"/>
    </row>
    <row r="26" spans="2:11" ht="14.25">
      <c r="B26" s="16" t="s">
        <v>8</v>
      </c>
      <c r="C26" s="17">
        <v>500</v>
      </c>
      <c r="D26" s="18">
        <v>26713</v>
      </c>
      <c r="E26" s="18">
        <v>11267</v>
      </c>
      <c r="F26" s="18">
        <v>52523</v>
      </c>
      <c r="G26" s="22"/>
      <c r="H26" s="20">
        <f>SUM(D26+E26+F26+G26)</f>
        <v>90503</v>
      </c>
      <c r="I26" s="2"/>
      <c r="J26" s="2"/>
      <c r="K26" s="2"/>
    </row>
    <row r="27" spans="2:11" ht="15" thickBot="1">
      <c r="B27" s="16" t="s">
        <v>11</v>
      </c>
      <c r="C27" s="17">
        <v>1000</v>
      </c>
      <c r="D27" s="18">
        <v>0</v>
      </c>
      <c r="E27" s="18">
        <v>0</v>
      </c>
      <c r="F27" s="18">
        <v>32231</v>
      </c>
      <c r="G27" s="22"/>
      <c r="H27" s="20">
        <f>SUM(D27+E27+F27+G27)</f>
        <v>32231</v>
      </c>
      <c r="I27" s="2"/>
      <c r="J27" s="2"/>
      <c r="K27" s="2"/>
    </row>
    <row r="28" spans="2:11" ht="15" thickBot="1">
      <c r="B28" s="23" t="s">
        <v>46</v>
      </c>
      <c r="C28" s="24"/>
      <c r="D28" s="25">
        <f>SUM(D17-D23)</f>
        <v>0</v>
      </c>
      <c r="E28" s="25">
        <f>SUM(E17-E23)</f>
        <v>0</v>
      </c>
      <c r="F28" s="25">
        <f>SUM(F17-F23)</f>
        <v>0</v>
      </c>
      <c r="G28" s="26"/>
      <c r="H28" s="27">
        <f>SUM(H17-H23)</f>
        <v>0</v>
      </c>
      <c r="I28" s="2"/>
      <c r="J28" s="2"/>
      <c r="K28" s="2"/>
    </row>
    <row r="29" spans="2:11" ht="14.25">
      <c r="B29" s="28"/>
      <c r="C29" s="28"/>
      <c r="D29" s="29"/>
      <c r="E29" s="29"/>
      <c r="F29" s="29"/>
      <c r="G29" s="29"/>
      <c r="H29" s="29"/>
      <c r="I29" s="2"/>
      <c r="J29" s="2"/>
      <c r="K29" s="2"/>
    </row>
    <row r="30" spans="1:11" ht="14.25">
      <c r="A30" s="2"/>
      <c r="B30" s="28"/>
      <c r="C30" s="28"/>
      <c r="D30" s="29"/>
      <c r="E30" s="29"/>
      <c r="F30" s="29"/>
      <c r="G30" s="29"/>
      <c r="H30" s="30"/>
      <c r="I30" s="2"/>
      <c r="J30" s="2"/>
      <c r="K30" s="2"/>
    </row>
    <row r="31" spans="1:11" ht="14.25">
      <c r="A31" s="2"/>
      <c r="B31" s="28"/>
      <c r="C31" s="28"/>
      <c r="D31" s="29"/>
      <c r="E31" s="29"/>
      <c r="F31" s="29"/>
      <c r="G31" s="29"/>
      <c r="H31" s="29"/>
      <c r="I31" s="2"/>
      <c r="J31" s="2"/>
      <c r="K31" s="2"/>
    </row>
    <row r="32" spans="1:11" ht="14.25">
      <c r="A32" s="2"/>
      <c r="B32" s="28"/>
      <c r="C32" s="28"/>
      <c r="D32" s="29"/>
      <c r="E32" s="29"/>
      <c r="F32" s="29"/>
      <c r="G32" s="29"/>
      <c r="H32" s="29"/>
      <c r="I32" s="2"/>
      <c r="J32" s="2"/>
      <c r="K32" s="2"/>
    </row>
    <row r="33" spans="1:11" ht="14.25">
      <c r="A33" s="2"/>
      <c r="B33" s="28"/>
      <c r="C33" s="28"/>
      <c r="D33" s="29"/>
      <c r="E33" s="29"/>
      <c r="F33" s="29"/>
      <c r="G33" s="29"/>
      <c r="H33" s="29"/>
      <c r="I33" s="2"/>
      <c r="J33" s="2"/>
      <c r="K33" s="2"/>
    </row>
    <row r="34" spans="1:11" ht="15.75" thickBot="1">
      <c r="A34" s="2"/>
      <c r="B34" s="101" t="s">
        <v>49</v>
      </c>
      <c r="C34" s="28"/>
      <c r="D34" s="29"/>
      <c r="E34" s="29"/>
      <c r="F34" s="29"/>
      <c r="G34" s="29"/>
      <c r="H34" s="29"/>
      <c r="I34" s="2"/>
      <c r="J34" s="2"/>
      <c r="K34" s="2"/>
    </row>
    <row r="35" spans="2:11" ht="19.5" thickBot="1">
      <c r="B35" s="116" t="s">
        <v>20</v>
      </c>
      <c r="C35" s="107" t="s">
        <v>5</v>
      </c>
      <c r="D35" s="128" t="s">
        <v>19</v>
      </c>
      <c r="E35" s="129"/>
      <c r="F35" s="129"/>
      <c r="G35" s="130"/>
      <c r="H35" s="116" t="s">
        <v>22</v>
      </c>
      <c r="I35" s="2"/>
      <c r="J35" s="2"/>
      <c r="K35" s="2"/>
    </row>
    <row r="36" spans="2:11" ht="12.75" customHeight="1">
      <c r="B36" s="125"/>
      <c r="C36" s="126"/>
      <c r="D36" s="108" t="s">
        <v>21</v>
      </c>
      <c r="E36" s="109"/>
      <c r="F36" s="116" t="s">
        <v>47</v>
      </c>
      <c r="G36" s="116" t="s">
        <v>52</v>
      </c>
      <c r="H36" s="125"/>
      <c r="I36" s="2"/>
      <c r="J36" s="2"/>
      <c r="K36" s="2"/>
    </row>
    <row r="37" spans="2:8" ht="60" customHeight="1" thickBot="1">
      <c r="B37" s="117"/>
      <c r="C37" s="127"/>
      <c r="D37" s="131"/>
      <c r="E37" s="132"/>
      <c r="F37" s="117"/>
      <c r="G37" s="117"/>
      <c r="H37" s="117"/>
    </row>
    <row r="38" spans="2:8" ht="14.25">
      <c r="B38" s="31" t="s">
        <v>3</v>
      </c>
      <c r="C38" s="32"/>
      <c r="D38" s="135">
        <f>D39+D40+D41+D42</f>
        <v>1719043</v>
      </c>
      <c r="E38" s="136"/>
      <c r="F38" s="52">
        <f>F39+F40+F41+F42</f>
        <v>66500</v>
      </c>
      <c r="G38" s="52">
        <f>G39+G40+G41+G42</f>
        <v>0</v>
      </c>
      <c r="H38" s="33">
        <f>SUM(D38+E38+F38+G38)</f>
        <v>1785543</v>
      </c>
    </row>
    <row r="39" spans="2:8" ht="14.25">
      <c r="B39" s="34" t="s">
        <v>2</v>
      </c>
      <c r="C39" s="35">
        <v>9501</v>
      </c>
      <c r="D39" s="124">
        <v>168362</v>
      </c>
      <c r="E39" s="124"/>
      <c r="F39" s="18">
        <v>0</v>
      </c>
      <c r="G39" s="19"/>
      <c r="H39" s="36">
        <f>SUM(D39+E39+F39+G39)</f>
        <v>168362</v>
      </c>
    </row>
    <row r="40" spans="2:8" ht="14.25">
      <c r="B40" s="34" t="s">
        <v>4</v>
      </c>
      <c r="C40" s="35">
        <v>6201</v>
      </c>
      <c r="D40" s="124">
        <v>168728</v>
      </c>
      <c r="E40" s="124"/>
      <c r="F40" s="18"/>
      <c r="G40" s="19">
        <v>225538</v>
      </c>
      <c r="H40" s="36">
        <f>SUM(D40+E40+F40+G40)</f>
        <v>394266</v>
      </c>
    </row>
    <row r="41" spans="2:8" ht="12.75" customHeight="1">
      <c r="B41" s="34" t="s">
        <v>4</v>
      </c>
      <c r="C41" s="35">
        <v>6301</v>
      </c>
      <c r="D41" s="124">
        <v>808434</v>
      </c>
      <c r="E41" s="124"/>
      <c r="F41" s="18">
        <v>66500</v>
      </c>
      <c r="G41" s="19">
        <v>1159983</v>
      </c>
      <c r="H41" s="36">
        <f>SUM(D41+E41+F41+G41)</f>
        <v>2034917</v>
      </c>
    </row>
    <row r="42" spans="2:12" ht="14.25">
      <c r="B42" s="34" t="s">
        <v>12</v>
      </c>
      <c r="C42" s="35">
        <v>7600</v>
      </c>
      <c r="D42" s="124">
        <v>573519</v>
      </c>
      <c r="E42" s="124"/>
      <c r="F42" s="18"/>
      <c r="G42" s="19">
        <v>-1385521</v>
      </c>
      <c r="H42" s="36">
        <f>SUM(D42+E42+F42+G42)</f>
        <v>-812002</v>
      </c>
      <c r="L42" s="98"/>
    </row>
    <row r="43" spans="2:8" ht="14.25">
      <c r="B43" s="37" t="s">
        <v>6</v>
      </c>
      <c r="C43" s="38"/>
      <c r="D43" s="139">
        <f>SUM(D44+D45+D46+D47+D48)</f>
        <v>1527613</v>
      </c>
      <c r="E43" s="140"/>
      <c r="F43" s="52">
        <f>F44+F45+F46+F47+F48</f>
        <v>44900</v>
      </c>
      <c r="G43" s="52">
        <f>G44+G45+G46+G47+G48</f>
        <v>0</v>
      </c>
      <c r="H43" s="36">
        <f>H44+H45+H46+H47+H48</f>
        <v>1572513</v>
      </c>
    </row>
    <row r="44" spans="2:8" ht="14.25">
      <c r="B44" s="34" t="s">
        <v>13</v>
      </c>
      <c r="C44" s="39">
        <v>200</v>
      </c>
      <c r="D44" s="124">
        <v>12252</v>
      </c>
      <c r="E44" s="124"/>
      <c r="F44" s="18"/>
      <c r="G44" s="19"/>
      <c r="H44" s="36">
        <f>SUM(D44+E44+F44+G44)</f>
        <v>12252</v>
      </c>
    </row>
    <row r="45" spans="2:8" ht="14.25">
      <c r="B45" s="34" t="s">
        <v>8</v>
      </c>
      <c r="C45" s="35">
        <v>500</v>
      </c>
      <c r="D45" s="124">
        <v>1351</v>
      </c>
      <c r="E45" s="124"/>
      <c r="F45" s="18"/>
      <c r="G45" s="19"/>
      <c r="H45" s="36">
        <f>SUM(D45+E45+F45+G45)</f>
        <v>1351</v>
      </c>
    </row>
    <row r="46" spans="2:8" ht="14.25">
      <c r="B46" s="34" t="s">
        <v>11</v>
      </c>
      <c r="C46" s="35">
        <v>1000</v>
      </c>
      <c r="D46" s="124">
        <v>124200</v>
      </c>
      <c r="E46" s="124"/>
      <c r="F46" s="18">
        <v>44900</v>
      </c>
      <c r="G46" s="22"/>
      <c r="H46" s="36">
        <f>SUM(D46+E46+F46+G46)</f>
        <v>169100</v>
      </c>
    </row>
    <row r="47" spans="2:8" ht="12.75" customHeight="1">
      <c r="B47" s="34" t="s">
        <v>24</v>
      </c>
      <c r="C47" s="35">
        <v>1900</v>
      </c>
      <c r="D47" s="124">
        <v>3100</v>
      </c>
      <c r="E47" s="124"/>
      <c r="F47" s="18"/>
      <c r="G47" s="17"/>
      <c r="H47" s="36">
        <f>SUM(D47+E47+F47+G47)</f>
        <v>3100</v>
      </c>
    </row>
    <row r="48" spans="2:8" ht="13.5" customHeight="1" thickBot="1">
      <c r="B48" s="40" t="s">
        <v>9</v>
      </c>
      <c r="C48" s="41">
        <v>5500</v>
      </c>
      <c r="D48" s="138">
        <v>1386710</v>
      </c>
      <c r="E48" s="138"/>
      <c r="F48" s="99"/>
      <c r="G48" s="100"/>
      <c r="H48" s="42">
        <f>SUM(D48+E48+F48+G48)</f>
        <v>1386710</v>
      </c>
    </row>
    <row r="49" spans="2:8" ht="15" thickBot="1">
      <c r="B49" s="23" t="s">
        <v>46</v>
      </c>
      <c r="C49" s="44"/>
      <c r="D49" s="137">
        <f>D38:E38-D43</f>
        <v>191430</v>
      </c>
      <c r="E49" s="137"/>
      <c r="F49" s="25">
        <f>SUM(F38-F43)</f>
        <v>21600</v>
      </c>
      <c r="G49" s="25">
        <f>SUM(G38-G43)</f>
        <v>0</v>
      </c>
      <c r="H49" s="45">
        <f>SUM(H38-H43)</f>
        <v>213030</v>
      </c>
    </row>
    <row r="50" spans="2:8" ht="14.25">
      <c r="B50" s="46"/>
      <c r="C50" s="10"/>
      <c r="D50" s="30"/>
      <c r="E50" s="30"/>
      <c r="F50" s="30"/>
      <c r="G50" s="30"/>
      <c r="H50" s="29"/>
    </row>
    <row r="51" spans="2:8" ht="14.25">
      <c r="B51" s="46"/>
      <c r="C51" s="10"/>
      <c r="D51" s="30"/>
      <c r="E51" s="30"/>
      <c r="F51" s="30"/>
      <c r="G51" s="30"/>
      <c r="H51" s="30">
        <v>1</v>
      </c>
    </row>
    <row r="52" spans="1:8" ht="15.75" thickBot="1">
      <c r="A52" s="2"/>
      <c r="B52" s="101" t="s">
        <v>50</v>
      </c>
      <c r="C52" s="10"/>
      <c r="D52" s="30"/>
      <c r="E52" s="30"/>
      <c r="F52" s="30"/>
      <c r="G52" s="30"/>
      <c r="H52" s="29"/>
    </row>
    <row r="53" spans="2:8" ht="19.5" thickBot="1">
      <c r="B53" s="116" t="s">
        <v>20</v>
      </c>
      <c r="C53" s="107" t="s">
        <v>5</v>
      </c>
      <c r="D53" s="128" t="s">
        <v>19</v>
      </c>
      <c r="E53" s="129"/>
      <c r="F53" s="129"/>
      <c r="G53" s="130"/>
      <c r="H53" s="116" t="s">
        <v>25</v>
      </c>
    </row>
    <row r="54" spans="2:8" ht="12.75" customHeight="1">
      <c r="B54" s="125"/>
      <c r="C54" s="126"/>
      <c r="D54" s="116" t="s">
        <v>26</v>
      </c>
      <c r="E54" s="108" t="s">
        <v>27</v>
      </c>
      <c r="F54" s="109"/>
      <c r="G54" s="116" t="s">
        <v>28</v>
      </c>
      <c r="H54" s="125"/>
    </row>
    <row r="55" spans="2:8" ht="87.75" customHeight="1" thickBot="1">
      <c r="B55" s="117"/>
      <c r="C55" s="127"/>
      <c r="D55" s="117"/>
      <c r="E55" s="131"/>
      <c r="F55" s="132"/>
      <c r="G55" s="117"/>
      <c r="H55" s="117"/>
    </row>
    <row r="56" spans="2:8" ht="12.75">
      <c r="B56" s="47"/>
      <c r="C56" s="48"/>
      <c r="D56" s="49"/>
      <c r="E56" s="118"/>
      <c r="F56" s="119"/>
      <c r="G56" s="50"/>
      <c r="H56" s="51"/>
    </row>
    <row r="57" spans="2:8" ht="14.25">
      <c r="B57" s="37" t="s">
        <v>3</v>
      </c>
      <c r="C57" s="38"/>
      <c r="D57" s="52">
        <f>D58+D59+D60+D61</f>
        <v>45412</v>
      </c>
      <c r="E57" s="143">
        <f>SUM(E58+E59+E60+E61)</f>
        <v>76020</v>
      </c>
      <c r="F57" s="144"/>
      <c r="G57" s="52">
        <f>G58+G59+G60+G61</f>
        <v>136805</v>
      </c>
      <c r="H57" s="54">
        <f>SUM(D57+E57+F57+G57)</f>
        <v>258237</v>
      </c>
    </row>
    <row r="58" spans="2:8" ht="14.25">
      <c r="B58" s="34" t="s">
        <v>2</v>
      </c>
      <c r="C58" s="35">
        <v>9501</v>
      </c>
      <c r="D58" s="18">
        <v>8820</v>
      </c>
      <c r="E58" s="120">
        <v>15757</v>
      </c>
      <c r="F58" s="121"/>
      <c r="G58" s="19"/>
      <c r="H58" s="54">
        <f>SUM(D58+E58+F58+G58)</f>
        <v>24577</v>
      </c>
    </row>
    <row r="59" spans="2:8" ht="14.25">
      <c r="B59" s="34" t="s">
        <v>4</v>
      </c>
      <c r="C59" s="35">
        <v>6201</v>
      </c>
      <c r="D59" s="18">
        <v>8370</v>
      </c>
      <c r="E59" s="96"/>
      <c r="F59" s="97"/>
      <c r="G59" s="19"/>
      <c r="H59" s="54">
        <f>SUM(D59+E59+F59+G59)</f>
        <v>8370</v>
      </c>
    </row>
    <row r="60" spans="2:8" ht="14.25">
      <c r="B60" s="34" t="s">
        <v>4</v>
      </c>
      <c r="C60" s="35">
        <v>6301</v>
      </c>
      <c r="D60" s="18">
        <v>28222</v>
      </c>
      <c r="E60" s="120">
        <v>60263</v>
      </c>
      <c r="F60" s="121"/>
      <c r="G60" s="19">
        <v>66805</v>
      </c>
      <c r="H60" s="54">
        <f>SUM(D60+E60+F60+G60)</f>
        <v>155290</v>
      </c>
    </row>
    <row r="61" spans="2:8" ht="14.25">
      <c r="B61" s="34" t="s">
        <v>12</v>
      </c>
      <c r="C61" s="35">
        <v>7600</v>
      </c>
      <c r="D61" s="18">
        <v>0</v>
      </c>
      <c r="E61" s="120">
        <v>0</v>
      </c>
      <c r="F61" s="121"/>
      <c r="G61" s="19">
        <v>70000</v>
      </c>
      <c r="H61" s="54">
        <f>SUM(D61+E61+F61+G61)</f>
        <v>70000</v>
      </c>
    </row>
    <row r="62" spans="2:8" ht="14.25">
      <c r="B62" s="37" t="s">
        <v>6</v>
      </c>
      <c r="C62" s="38"/>
      <c r="D62" s="52">
        <f>SUM(D63+D64+D65+D66)</f>
        <v>45412</v>
      </c>
      <c r="E62" s="143">
        <f>SUM(E63+E64+E65+E66)</f>
        <v>76020</v>
      </c>
      <c r="F62" s="144"/>
      <c r="G62" s="53">
        <f>SUM(G63+G64+G65+G66)</f>
        <v>86478</v>
      </c>
      <c r="H62" s="54">
        <f>SUM(H63+H64+H65+H66)</f>
        <v>207910</v>
      </c>
    </row>
    <row r="63" spans="2:8" ht="14.25">
      <c r="B63" s="34" t="s">
        <v>7</v>
      </c>
      <c r="C63" s="39">
        <v>100</v>
      </c>
      <c r="D63" s="18"/>
      <c r="E63" s="120"/>
      <c r="F63" s="121"/>
      <c r="G63" s="19"/>
      <c r="H63" s="54">
        <f>SUM(D63+E63+F63+G63)</f>
        <v>0</v>
      </c>
    </row>
    <row r="64" spans="2:8" ht="14.25">
      <c r="B64" s="34" t="s">
        <v>13</v>
      </c>
      <c r="C64" s="39">
        <v>200</v>
      </c>
      <c r="D64" s="18">
        <v>1259</v>
      </c>
      <c r="E64" s="120">
        <v>1629</v>
      </c>
      <c r="F64" s="121"/>
      <c r="G64" s="19">
        <v>3133</v>
      </c>
      <c r="H64" s="54">
        <f>SUM(D64+E64+F64+G64)</f>
        <v>6021</v>
      </c>
    </row>
    <row r="65" spans="2:8" ht="14.25">
      <c r="B65" s="34" t="s">
        <v>8</v>
      </c>
      <c r="C65" s="35">
        <v>500</v>
      </c>
      <c r="D65" s="18">
        <v>139</v>
      </c>
      <c r="E65" s="120">
        <v>180</v>
      </c>
      <c r="F65" s="121"/>
      <c r="G65" s="22">
        <v>345</v>
      </c>
      <c r="H65" s="54">
        <f>SUM(D65+E65+F65+G65)</f>
        <v>664</v>
      </c>
    </row>
    <row r="66" spans="2:8" ht="15" thickBot="1">
      <c r="B66" s="34" t="s">
        <v>11</v>
      </c>
      <c r="C66" s="35">
        <v>1000</v>
      </c>
      <c r="D66" s="18">
        <v>44014</v>
      </c>
      <c r="E66" s="120">
        <v>74211</v>
      </c>
      <c r="F66" s="121"/>
      <c r="G66" s="22">
        <v>83000</v>
      </c>
      <c r="H66" s="54">
        <f>SUM(D66+E66+F66+G66)</f>
        <v>201225</v>
      </c>
    </row>
    <row r="67" spans="2:8" ht="15" thickBot="1">
      <c r="B67" s="23" t="s">
        <v>46</v>
      </c>
      <c r="C67" s="55"/>
      <c r="D67" s="25">
        <f>SUM(D57-D62)</f>
        <v>0</v>
      </c>
      <c r="E67" s="122">
        <f>SUM(E57-E62)</f>
        <v>0</v>
      </c>
      <c r="F67" s="123"/>
      <c r="G67" s="26">
        <f>SUM(G57-G62)</f>
        <v>50327</v>
      </c>
      <c r="H67" s="27">
        <f>SUM(H57-H62)</f>
        <v>50327</v>
      </c>
    </row>
    <row r="68" spans="2:8" ht="14.25">
      <c r="B68" s="46"/>
      <c r="C68" s="10"/>
      <c r="D68" s="29"/>
      <c r="E68" s="29"/>
      <c r="F68" s="29"/>
      <c r="G68" s="29"/>
      <c r="H68" s="29"/>
    </row>
    <row r="69" spans="2:8" ht="15.75" thickBot="1">
      <c r="B69" s="101" t="s">
        <v>50</v>
      </c>
      <c r="C69" s="10"/>
      <c r="D69" s="29"/>
      <c r="E69" s="29"/>
      <c r="F69" s="29"/>
      <c r="G69" s="29"/>
      <c r="H69" s="29"/>
    </row>
    <row r="70" spans="2:8" ht="19.5" thickBot="1">
      <c r="B70" s="116" t="s">
        <v>20</v>
      </c>
      <c r="C70" s="107" t="s">
        <v>5</v>
      </c>
      <c r="D70" s="128" t="s">
        <v>19</v>
      </c>
      <c r="E70" s="129"/>
      <c r="F70" s="129"/>
      <c r="G70" s="130"/>
      <c r="H70" s="116" t="s">
        <v>51</v>
      </c>
    </row>
    <row r="71" spans="2:8" ht="12.75">
      <c r="B71" s="125"/>
      <c r="C71" s="126"/>
      <c r="D71" s="108" t="s">
        <v>29</v>
      </c>
      <c r="E71" s="141"/>
      <c r="F71" s="141"/>
      <c r="G71" s="109"/>
      <c r="H71" s="125"/>
    </row>
    <row r="72" spans="2:8" ht="13.5" thickBot="1">
      <c r="B72" s="125"/>
      <c r="C72" s="126"/>
      <c r="D72" s="110"/>
      <c r="E72" s="142"/>
      <c r="F72" s="142"/>
      <c r="G72" s="111"/>
      <c r="H72" s="125"/>
    </row>
    <row r="73" spans="2:8" ht="14.25">
      <c r="B73" s="56" t="s">
        <v>3</v>
      </c>
      <c r="C73" s="57"/>
      <c r="D73" s="145">
        <f>D74</f>
        <v>130904</v>
      </c>
      <c r="E73" s="146"/>
      <c r="F73" s="146"/>
      <c r="G73" s="147"/>
      <c r="H73" s="15">
        <f>SUM(D73+E73+F73+G73)</f>
        <v>130904</v>
      </c>
    </row>
    <row r="74" spans="2:8" ht="14.25">
      <c r="B74" s="58" t="s">
        <v>2</v>
      </c>
      <c r="C74" s="59">
        <v>9501</v>
      </c>
      <c r="D74" s="121">
        <v>130904</v>
      </c>
      <c r="E74" s="124"/>
      <c r="F74" s="124"/>
      <c r="G74" s="120"/>
      <c r="H74" s="20">
        <f>SUM(D74+E74+F74+G74)</f>
        <v>130904</v>
      </c>
    </row>
    <row r="75" spans="2:8" ht="15" thickBot="1">
      <c r="B75" s="60" t="s">
        <v>6</v>
      </c>
      <c r="C75" s="61"/>
      <c r="D75" s="148">
        <v>0</v>
      </c>
      <c r="E75" s="149"/>
      <c r="F75" s="149"/>
      <c r="G75" s="150"/>
      <c r="H75" s="62">
        <f>SUM(D75+E75+F75+G75)</f>
        <v>0</v>
      </c>
    </row>
    <row r="76" spans="2:8" ht="15" thickBot="1">
      <c r="B76" s="23" t="s">
        <v>46</v>
      </c>
      <c r="C76" s="64"/>
      <c r="D76" s="123">
        <f>D73-D75</f>
        <v>130904</v>
      </c>
      <c r="E76" s="137"/>
      <c r="F76" s="137"/>
      <c r="G76" s="122"/>
      <c r="H76" s="27">
        <f>H73-H75</f>
        <v>130904</v>
      </c>
    </row>
    <row r="77" spans="2:8" ht="14.25">
      <c r="B77" s="46"/>
      <c r="C77" s="10"/>
      <c r="D77" s="29"/>
      <c r="E77" s="29"/>
      <c r="F77" s="29"/>
      <c r="G77" s="29"/>
      <c r="H77" s="29"/>
    </row>
    <row r="78" spans="2:8" ht="14.25">
      <c r="B78" s="46"/>
      <c r="C78" s="10"/>
      <c r="D78" s="29"/>
      <c r="E78" s="29"/>
      <c r="F78" s="29"/>
      <c r="G78" s="29"/>
      <c r="H78" s="30">
        <v>2</v>
      </c>
    </row>
    <row r="79" spans="2:8" ht="14.25">
      <c r="B79" s="46"/>
      <c r="C79" s="10"/>
      <c r="D79" s="29"/>
      <c r="E79" s="29"/>
      <c r="F79" s="29"/>
      <c r="G79" s="29"/>
      <c r="H79" s="29"/>
    </row>
    <row r="80" spans="2:8" s="2" customFormat="1" ht="14.25">
      <c r="B80" s="46"/>
      <c r="C80" s="10"/>
      <c r="D80" s="29"/>
      <c r="E80" s="29"/>
      <c r="F80" s="29"/>
      <c r="G80" s="29"/>
      <c r="H80" s="29"/>
    </row>
    <row r="81" spans="2:8" s="2" customFormat="1" ht="14.25">
      <c r="B81" s="46"/>
      <c r="C81" s="10"/>
      <c r="D81" s="29"/>
      <c r="E81" s="29"/>
      <c r="F81" s="29"/>
      <c r="G81" s="29"/>
      <c r="H81" s="29"/>
    </row>
    <row r="82" spans="2:8" s="2" customFormat="1" ht="14.25">
      <c r="B82" s="46"/>
      <c r="C82" s="10"/>
      <c r="D82" s="29"/>
      <c r="E82" s="29"/>
      <c r="F82" s="29"/>
      <c r="G82" s="29"/>
      <c r="H82" s="29"/>
    </row>
    <row r="83" spans="2:8" s="2" customFormat="1" ht="14.25">
      <c r="B83" s="46"/>
      <c r="C83" s="10"/>
      <c r="D83" s="29"/>
      <c r="E83" s="29"/>
      <c r="F83" s="29"/>
      <c r="G83" s="29"/>
      <c r="H83" s="29"/>
    </row>
    <row r="84" spans="2:8" s="2" customFormat="1" ht="14.25">
      <c r="B84" s="46"/>
      <c r="C84" s="10"/>
      <c r="D84" s="29"/>
      <c r="E84" s="29"/>
      <c r="F84" s="29"/>
      <c r="G84" s="29"/>
      <c r="H84" s="29"/>
    </row>
    <row r="85" spans="2:8" s="2" customFormat="1" ht="14.25">
      <c r="B85" s="46"/>
      <c r="C85" s="10"/>
      <c r="D85" s="29"/>
      <c r="E85" s="29"/>
      <c r="F85" s="29"/>
      <c r="G85" s="29"/>
      <c r="H85" s="29"/>
    </row>
    <row r="86" spans="2:8" ht="12.75">
      <c r="B86" s="5"/>
      <c r="C86" s="5"/>
      <c r="D86" s="5"/>
      <c r="E86" s="5"/>
      <c r="F86" s="5"/>
      <c r="G86" s="5"/>
      <c r="H86" s="5"/>
    </row>
    <row r="87" spans="2:8" ht="12.75" customHeight="1">
      <c r="B87" s="5"/>
      <c r="C87" s="5"/>
      <c r="D87" s="5"/>
      <c r="E87" s="5"/>
      <c r="F87" s="5"/>
      <c r="G87" s="5"/>
      <c r="H87" s="5"/>
    </row>
    <row r="88" spans="2:8" ht="12.75">
      <c r="B88" s="5"/>
      <c r="C88" s="5"/>
      <c r="D88" s="5"/>
      <c r="E88" s="5"/>
      <c r="F88" s="5"/>
      <c r="G88" s="5"/>
      <c r="H88" s="5"/>
    </row>
    <row r="89" spans="2:8" ht="12.75">
      <c r="B89" s="5"/>
      <c r="C89" s="5"/>
      <c r="D89" s="5"/>
      <c r="E89" s="5"/>
      <c r="F89" s="5"/>
      <c r="G89" s="5"/>
      <c r="H89" s="5"/>
    </row>
    <row r="90" spans="2:8" ht="12.75">
      <c r="B90" s="5"/>
      <c r="C90" s="5"/>
      <c r="D90" s="5"/>
      <c r="E90" s="5"/>
      <c r="F90" s="5"/>
      <c r="G90" s="5"/>
      <c r="H90" s="5"/>
    </row>
    <row r="91" spans="2:8" ht="12.75">
      <c r="B91" s="5"/>
      <c r="C91" s="5"/>
      <c r="D91" s="5"/>
      <c r="E91" s="5"/>
      <c r="F91" s="5"/>
      <c r="G91" s="5"/>
      <c r="H91" s="5"/>
    </row>
    <row r="92" spans="2:8" ht="12.75">
      <c r="B92" s="5"/>
      <c r="C92" s="5"/>
      <c r="D92" s="5"/>
      <c r="E92" s="5"/>
      <c r="F92" s="5"/>
      <c r="G92" s="5"/>
      <c r="H92" s="5"/>
    </row>
    <row r="93" spans="2:8" ht="12.75">
      <c r="B93" s="5"/>
      <c r="C93" s="5"/>
      <c r="D93" s="5"/>
      <c r="E93" s="5"/>
      <c r="F93" s="5"/>
      <c r="G93" s="5"/>
      <c r="H93" s="5"/>
    </row>
    <row r="94" spans="2:8" ht="12.75">
      <c r="B94" s="5"/>
      <c r="C94" s="5"/>
      <c r="D94" s="5"/>
      <c r="E94" s="5"/>
      <c r="F94" s="5"/>
      <c r="G94" s="5"/>
      <c r="H94" s="5"/>
    </row>
    <row r="95" spans="2:8" ht="12.75">
      <c r="B95" s="5"/>
      <c r="C95" s="5"/>
      <c r="D95" s="5"/>
      <c r="E95" s="5"/>
      <c r="F95" s="5"/>
      <c r="G95" s="5"/>
      <c r="H95" s="5"/>
    </row>
    <row r="96" spans="2:8" ht="12.75">
      <c r="B96" s="5"/>
      <c r="C96" s="5"/>
      <c r="D96" s="5"/>
      <c r="E96" s="5"/>
      <c r="F96" s="5"/>
      <c r="G96" s="5"/>
      <c r="H96" s="5"/>
    </row>
    <row r="97" spans="2:8" ht="12.75">
      <c r="B97" s="5"/>
      <c r="C97" s="5"/>
      <c r="D97" s="5"/>
      <c r="E97" s="5"/>
      <c r="F97" s="5"/>
      <c r="G97" s="5"/>
      <c r="H97" s="5"/>
    </row>
    <row r="98" spans="2:8" ht="12.75">
      <c r="B98" s="5"/>
      <c r="C98" s="5"/>
      <c r="D98" s="5"/>
      <c r="E98" s="5"/>
      <c r="F98" s="5"/>
      <c r="G98" s="5"/>
      <c r="H98" s="5"/>
    </row>
    <row r="99" spans="2:8" ht="12.75">
      <c r="B99" s="5"/>
      <c r="C99" s="5"/>
      <c r="D99" s="5"/>
      <c r="E99" s="5"/>
      <c r="F99" s="5"/>
      <c r="G99" s="5"/>
      <c r="H99" s="5"/>
    </row>
    <row r="100" spans="2:8" ht="12.75">
      <c r="B100" s="5"/>
      <c r="C100" s="5"/>
      <c r="D100" s="5"/>
      <c r="E100" s="5"/>
      <c r="F100" s="5"/>
      <c r="G100" s="5"/>
      <c r="H100" s="5"/>
    </row>
    <row r="101" spans="2:8" ht="12.75">
      <c r="B101" s="5"/>
      <c r="C101" s="5"/>
      <c r="D101" s="5"/>
      <c r="E101" s="5"/>
      <c r="F101" s="5"/>
      <c r="G101" s="5"/>
      <c r="H101" s="5"/>
    </row>
    <row r="102" spans="2:8" ht="13.5" thickBot="1">
      <c r="B102" s="5"/>
      <c r="C102" s="5"/>
      <c r="D102" s="5"/>
      <c r="E102" s="5"/>
      <c r="F102" s="5"/>
      <c r="G102" s="5"/>
      <c r="H102" s="5"/>
    </row>
    <row r="103" spans="2:8" ht="94.5" thickBot="1">
      <c r="B103" s="65" t="s">
        <v>40</v>
      </c>
      <c r="C103" s="151" t="s">
        <v>41</v>
      </c>
      <c r="D103" s="152"/>
      <c r="E103" s="152"/>
      <c r="F103" s="152"/>
      <c r="G103" s="153"/>
      <c r="H103" s="116" t="s">
        <v>37</v>
      </c>
    </row>
    <row r="104" spans="2:13" ht="27.75" customHeight="1" thickBot="1">
      <c r="B104" s="43" t="s">
        <v>39</v>
      </c>
      <c r="C104" s="66">
        <v>9501</v>
      </c>
      <c r="D104" s="67">
        <v>6200</v>
      </c>
      <c r="E104" s="67">
        <v>7600</v>
      </c>
      <c r="F104" s="68">
        <v>6300</v>
      </c>
      <c r="G104" s="69">
        <v>2802</v>
      </c>
      <c r="H104" s="117"/>
      <c r="M104" s="6"/>
    </row>
    <row r="105" spans="2:13" ht="12.75">
      <c r="B105" s="70" t="s">
        <v>30</v>
      </c>
      <c r="C105" s="71">
        <v>494143</v>
      </c>
      <c r="D105" s="49">
        <v>66299</v>
      </c>
      <c r="E105" s="49">
        <v>-560442</v>
      </c>
      <c r="F105" s="50">
        <v>0</v>
      </c>
      <c r="G105" s="72">
        <v>0</v>
      </c>
      <c r="H105" s="73">
        <f>C105+D105+E105+F105+G105</f>
        <v>0</v>
      </c>
      <c r="M105" s="3"/>
    </row>
    <row r="106" spans="2:13" ht="12.75">
      <c r="B106" s="74" t="s">
        <v>31</v>
      </c>
      <c r="C106" s="75">
        <v>390434</v>
      </c>
      <c r="D106" s="35">
        <v>188695</v>
      </c>
      <c r="E106" s="35">
        <v>-79241</v>
      </c>
      <c r="F106" s="76">
        <v>145991</v>
      </c>
      <c r="G106" s="59">
        <v>4266</v>
      </c>
      <c r="H106" s="77">
        <f aca="true" t="shared" si="0" ref="H106:H114">C106+D106+E106+F106+G106</f>
        <v>650145</v>
      </c>
      <c r="M106" s="3"/>
    </row>
    <row r="107" spans="2:13" ht="12.75">
      <c r="B107" s="74" t="s">
        <v>32</v>
      </c>
      <c r="C107" s="35">
        <v>0</v>
      </c>
      <c r="D107" s="35">
        <v>875</v>
      </c>
      <c r="E107" s="35">
        <v>-10753</v>
      </c>
      <c r="F107" s="78">
        <v>16631</v>
      </c>
      <c r="G107" s="59"/>
      <c r="H107" s="77">
        <f t="shared" si="0"/>
        <v>6753</v>
      </c>
      <c r="M107" s="3"/>
    </row>
    <row r="108" spans="2:13" ht="12.75">
      <c r="B108" s="74" t="s">
        <v>33</v>
      </c>
      <c r="C108" s="75">
        <v>1796984</v>
      </c>
      <c r="D108" s="75">
        <v>278695</v>
      </c>
      <c r="E108" s="35"/>
      <c r="F108" s="76">
        <v>-391396</v>
      </c>
      <c r="G108" s="59"/>
      <c r="H108" s="77">
        <f t="shared" si="0"/>
        <v>1684283</v>
      </c>
      <c r="M108" s="3"/>
    </row>
    <row r="109" spans="2:13" ht="12.75">
      <c r="B109" s="74" t="s">
        <v>34</v>
      </c>
      <c r="C109" s="75">
        <v>4160</v>
      </c>
      <c r="D109" s="35">
        <v>16030</v>
      </c>
      <c r="E109" s="35">
        <v>-1754</v>
      </c>
      <c r="F109" s="78">
        <v>104674</v>
      </c>
      <c r="G109" s="59"/>
      <c r="H109" s="77">
        <f t="shared" si="0"/>
        <v>123110</v>
      </c>
      <c r="M109" s="3"/>
    </row>
    <row r="110" spans="2:16" ht="12.75">
      <c r="B110" s="74" t="s">
        <v>35</v>
      </c>
      <c r="C110" s="75">
        <v>0</v>
      </c>
      <c r="D110" s="35">
        <v>94942</v>
      </c>
      <c r="E110" s="75"/>
      <c r="F110" s="76">
        <v>430263</v>
      </c>
      <c r="G110" s="59"/>
      <c r="H110" s="77">
        <f t="shared" si="0"/>
        <v>525205</v>
      </c>
      <c r="M110" s="3"/>
      <c r="P110" s="7"/>
    </row>
    <row r="111" spans="2:16" ht="12.75">
      <c r="B111" s="74" t="s">
        <v>53</v>
      </c>
      <c r="C111" s="103"/>
      <c r="D111" s="41">
        <v>46329</v>
      </c>
      <c r="E111" s="103"/>
      <c r="F111" s="104">
        <v>231647</v>
      </c>
      <c r="G111" s="83"/>
      <c r="H111" s="77">
        <f t="shared" si="0"/>
        <v>277976</v>
      </c>
      <c r="M111" s="3"/>
      <c r="P111" s="7"/>
    </row>
    <row r="112" spans="2:16" ht="12.75">
      <c r="B112" s="102" t="s">
        <v>54</v>
      </c>
      <c r="C112" s="103"/>
      <c r="D112" s="41">
        <v>12078</v>
      </c>
      <c r="E112" s="103"/>
      <c r="F112" s="104">
        <v>56207</v>
      </c>
      <c r="G112" s="83"/>
      <c r="H112" s="77">
        <f t="shared" si="0"/>
        <v>68285</v>
      </c>
      <c r="M112" s="3"/>
      <c r="P112" s="7"/>
    </row>
    <row r="113" spans="2:16" ht="12.75">
      <c r="B113" s="102" t="s">
        <v>55</v>
      </c>
      <c r="C113" s="103"/>
      <c r="D113" s="41"/>
      <c r="E113" s="103">
        <v>60000</v>
      </c>
      <c r="F113" s="104"/>
      <c r="G113" s="83"/>
      <c r="H113" s="77">
        <f t="shared" si="0"/>
        <v>60000</v>
      </c>
      <c r="M113" s="3"/>
      <c r="P113" s="7"/>
    </row>
    <row r="114" spans="2:13" ht="13.5" thickBot="1">
      <c r="B114" s="79" t="s">
        <v>36</v>
      </c>
      <c r="C114" s="80">
        <v>58033</v>
      </c>
      <c r="D114" s="81"/>
      <c r="E114" s="81"/>
      <c r="F114" s="82"/>
      <c r="G114" s="83"/>
      <c r="H114" s="77">
        <f t="shared" si="0"/>
        <v>58033</v>
      </c>
      <c r="M114" s="2"/>
    </row>
    <row r="115" spans="2:13" ht="13.5" thickBot="1">
      <c r="B115" s="43"/>
      <c r="C115" s="84">
        <f aca="true" t="shared" si="1" ref="C115:H115">SUM(C105:C114)</f>
        <v>2743754</v>
      </c>
      <c r="D115" s="67">
        <f t="shared" si="1"/>
        <v>703943</v>
      </c>
      <c r="E115" s="67">
        <f t="shared" si="1"/>
        <v>-592190</v>
      </c>
      <c r="F115" s="68">
        <f t="shared" si="1"/>
        <v>594017</v>
      </c>
      <c r="G115" s="85">
        <f t="shared" si="1"/>
        <v>4266</v>
      </c>
      <c r="H115" s="86">
        <f t="shared" si="1"/>
        <v>3453790</v>
      </c>
      <c r="M115" s="2"/>
    </row>
    <row r="116" spans="2:13" ht="13.5" thickBot="1">
      <c r="B116" s="46"/>
      <c r="C116" s="87"/>
      <c r="D116" s="46"/>
      <c r="E116" s="46"/>
      <c r="F116" s="46"/>
      <c r="G116" s="28"/>
      <c r="H116" s="87"/>
      <c r="M116" s="2"/>
    </row>
    <row r="117" spans="2:13" ht="94.5" thickBot="1">
      <c r="B117" s="65" t="s">
        <v>40</v>
      </c>
      <c r="C117" s="151" t="s">
        <v>42</v>
      </c>
      <c r="D117" s="152"/>
      <c r="E117" s="152"/>
      <c r="F117" s="152"/>
      <c r="G117" s="153"/>
      <c r="H117" s="116" t="s">
        <v>38</v>
      </c>
      <c r="M117" s="2"/>
    </row>
    <row r="118" spans="2:8" ht="13.5" thickBot="1">
      <c r="B118" s="43" t="s">
        <v>39</v>
      </c>
      <c r="C118" s="66">
        <v>1000</v>
      </c>
      <c r="D118" s="67">
        <v>5000</v>
      </c>
      <c r="E118" s="67">
        <v>200</v>
      </c>
      <c r="F118" s="68">
        <v>500</v>
      </c>
      <c r="G118" s="105">
        <v>1901</v>
      </c>
      <c r="H118" s="117"/>
    </row>
    <row r="119" spans="2:8" ht="12.75">
      <c r="B119" s="70" t="s">
        <v>30</v>
      </c>
      <c r="C119" s="49">
        <v>0</v>
      </c>
      <c r="D119" s="49">
        <v>0</v>
      </c>
      <c r="E119" s="49">
        <v>0</v>
      </c>
      <c r="F119" s="50">
        <v>0</v>
      </c>
      <c r="G119" s="50"/>
      <c r="H119" s="88">
        <f>C119+D119+E119+F119</f>
        <v>0</v>
      </c>
    </row>
    <row r="120" spans="2:8" ht="12.75">
      <c r="B120" s="74" t="s">
        <v>31</v>
      </c>
      <c r="C120" s="75">
        <v>10290</v>
      </c>
      <c r="D120" s="75">
        <v>639855</v>
      </c>
      <c r="E120" s="35"/>
      <c r="F120" s="78"/>
      <c r="G120" s="78"/>
      <c r="H120" s="89">
        <f>C120+D120+E120+F120</f>
        <v>650145</v>
      </c>
    </row>
    <row r="121" spans="2:8" ht="12.75">
      <c r="B121" s="74" t="s">
        <v>32</v>
      </c>
      <c r="C121" s="35">
        <v>3079</v>
      </c>
      <c r="D121" s="35">
        <v>0</v>
      </c>
      <c r="E121" s="35">
        <v>3140</v>
      </c>
      <c r="F121" s="78">
        <v>346</v>
      </c>
      <c r="G121" s="78">
        <v>188</v>
      </c>
      <c r="H121" s="89">
        <f>C121+D121+E121+F121+G121</f>
        <v>6753</v>
      </c>
    </row>
    <row r="122" spans="2:8" ht="12.75">
      <c r="B122" s="74" t="s">
        <v>33</v>
      </c>
      <c r="C122" s="75">
        <v>7080</v>
      </c>
      <c r="D122" s="75">
        <v>1671653</v>
      </c>
      <c r="E122" s="35"/>
      <c r="F122" s="78"/>
      <c r="G122" s="78"/>
      <c r="H122" s="89">
        <f aca="true" t="shared" si="2" ref="H122:H128">C122+D122+E122+F122</f>
        <v>1678733</v>
      </c>
    </row>
    <row r="123" spans="2:8" ht="12.75">
      <c r="B123" s="74" t="s">
        <v>34</v>
      </c>
      <c r="C123" s="35">
        <v>123110</v>
      </c>
      <c r="D123" s="35">
        <v>0</v>
      </c>
      <c r="E123" s="35">
        <v>0</v>
      </c>
      <c r="F123" s="78"/>
      <c r="G123" s="78"/>
      <c r="H123" s="89">
        <f t="shared" si="2"/>
        <v>123110</v>
      </c>
    </row>
    <row r="124" spans="2:8" ht="12.75">
      <c r="B124" s="74" t="s">
        <v>35</v>
      </c>
      <c r="C124" s="75">
        <v>33877</v>
      </c>
      <c r="D124" s="75">
        <v>490308</v>
      </c>
      <c r="E124" s="75">
        <v>919</v>
      </c>
      <c r="F124" s="76">
        <v>101</v>
      </c>
      <c r="G124" s="78"/>
      <c r="H124" s="89">
        <f t="shared" si="2"/>
        <v>525205</v>
      </c>
    </row>
    <row r="125" spans="2:8" ht="12.75">
      <c r="B125" s="74" t="s">
        <v>53</v>
      </c>
      <c r="C125" s="103">
        <v>26100</v>
      </c>
      <c r="D125" s="103">
        <v>184899</v>
      </c>
      <c r="E125" s="103"/>
      <c r="F125" s="104"/>
      <c r="G125" s="90"/>
      <c r="H125" s="89">
        <f t="shared" si="2"/>
        <v>210999</v>
      </c>
    </row>
    <row r="126" spans="2:8" ht="12.75">
      <c r="B126" s="102" t="s">
        <v>54</v>
      </c>
      <c r="C126" s="103">
        <v>67443</v>
      </c>
      <c r="D126" s="103"/>
      <c r="E126" s="103">
        <v>753</v>
      </c>
      <c r="F126" s="104">
        <v>89</v>
      </c>
      <c r="G126" s="90"/>
      <c r="H126" s="89">
        <f t="shared" si="2"/>
        <v>68285</v>
      </c>
    </row>
    <row r="127" spans="2:8" ht="12.75">
      <c r="B127" s="102" t="s">
        <v>55</v>
      </c>
      <c r="C127" s="103"/>
      <c r="D127" s="103">
        <v>28774</v>
      </c>
      <c r="E127" s="103"/>
      <c r="F127" s="104"/>
      <c r="G127" s="90"/>
      <c r="H127" s="89">
        <f t="shared" si="2"/>
        <v>28774</v>
      </c>
    </row>
    <row r="128" spans="2:8" ht="13.5" thickBot="1">
      <c r="B128" s="79" t="s">
        <v>36</v>
      </c>
      <c r="C128" s="81">
        <v>0</v>
      </c>
      <c r="D128" s="81">
        <v>0</v>
      </c>
      <c r="E128" s="81">
        <v>0</v>
      </c>
      <c r="F128" s="82">
        <v>0</v>
      </c>
      <c r="G128" s="90"/>
      <c r="H128" s="89">
        <f t="shared" si="2"/>
        <v>0</v>
      </c>
    </row>
    <row r="129" spans="2:8" ht="13.5" thickBot="1">
      <c r="B129" s="63"/>
      <c r="C129" s="63">
        <f aca="true" t="shared" si="3" ref="C129:H129">SUM(C119:C128)</f>
        <v>270979</v>
      </c>
      <c r="D129" s="91">
        <f t="shared" si="3"/>
        <v>3015489</v>
      </c>
      <c r="E129" s="91">
        <f t="shared" si="3"/>
        <v>4812</v>
      </c>
      <c r="F129" s="91">
        <f t="shared" si="3"/>
        <v>536</v>
      </c>
      <c r="G129" s="63">
        <f t="shared" si="3"/>
        <v>188</v>
      </c>
      <c r="H129" s="64">
        <f t="shared" si="3"/>
        <v>3292004</v>
      </c>
    </row>
    <row r="130" spans="2:8" ht="13.5" thickBot="1">
      <c r="B130" s="46"/>
      <c r="C130" s="46"/>
      <c r="D130" s="46"/>
      <c r="E130" s="46"/>
      <c r="F130" s="46"/>
      <c r="G130" s="10"/>
      <c r="H130" s="46">
        <v>3</v>
      </c>
    </row>
    <row r="131" spans="2:8" s="2" customFormat="1" ht="74.25" customHeight="1" thickBot="1">
      <c r="B131" s="65" t="s">
        <v>40</v>
      </c>
      <c r="C131" s="108" t="s">
        <v>56</v>
      </c>
      <c r="D131" s="109"/>
      <c r="E131" s="46"/>
      <c r="F131" s="46"/>
      <c r="G131" s="46"/>
      <c r="H131" s="10"/>
    </row>
    <row r="132" spans="2:8" ht="18" customHeight="1" thickBot="1">
      <c r="B132" s="92" t="s">
        <v>39</v>
      </c>
      <c r="C132" s="110"/>
      <c r="D132" s="111"/>
      <c r="E132" s="10"/>
      <c r="F132" s="10"/>
      <c r="G132" s="5"/>
      <c r="H132" s="5"/>
    </row>
    <row r="133" spans="2:8" ht="12.75">
      <c r="B133" s="93" t="s">
        <v>30</v>
      </c>
      <c r="C133" s="112">
        <f aca="true" t="shared" si="4" ref="C133:C141">H105-H119</f>
        <v>0</v>
      </c>
      <c r="D133" s="113"/>
      <c r="E133" s="10"/>
      <c r="F133" s="10"/>
      <c r="G133" s="5"/>
      <c r="H133" s="5"/>
    </row>
    <row r="134" spans="2:8" ht="12.75">
      <c r="B134" s="74" t="s">
        <v>31</v>
      </c>
      <c r="C134" s="114">
        <f t="shared" si="4"/>
        <v>0</v>
      </c>
      <c r="D134" s="115"/>
      <c r="E134" s="10"/>
      <c r="F134" s="10"/>
      <c r="G134" s="5"/>
      <c r="H134" s="5"/>
    </row>
    <row r="135" spans="2:8" ht="12.75">
      <c r="B135" s="74" t="s">
        <v>32</v>
      </c>
      <c r="C135" s="114">
        <f t="shared" si="4"/>
        <v>0</v>
      </c>
      <c r="D135" s="115"/>
      <c r="E135" s="10"/>
      <c r="F135" s="10"/>
      <c r="G135" s="5"/>
      <c r="H135" s="5"/>
    </row>
    <row r="136" spans="2:8" ht="12.75">
      <c r="B136" s="74" t="s">
        <v>33</v>
      </c>
      <c r="C136" s="114">
        <f t="shared" si="4"/>
        <v>5550</v>
      </c>
      <c r="D136" s="115"/>
      <c r="E136" s="10"/>
      <c r="F136" s="10"/>
      <c r="G136" s="5"/>
      <c r="H136" s="5"/>
    </row>
    <row r="137" spans="2:8" ht="12.75">
      <c r="B137" s="74" t="s">
        <v>34</v>
      </c>
      <c r="C137" s="114">
        <f t="shared" si="4"/>
        <v>0</v>
      </c>
      <c r="D137" s="115"/>
      <c r="E137" s="10"/>
      <c r="F137" s="10"/>
      <c r="G137" s="5"/>
      <c r="H137" s="5"/>
    </row>
    <row r="138" spans="2:8" ht="12.75">
      <c r="B138" s="74" t="s">
        <v>35</v>
      </c>
      <c r="C138" s="114">
        <f t="shared" si="4"/>
        <v>0</v>
      </c>
      <c r="D138" s="115"/>
      <c r="E138" s="10"/>
      <c r="F138" s="10"/>
      <c r="G138" s="5"/>
      <c r="H138" s="5"/>
    </row>
    <row r="139" spans="2:8" ht="12.75">
      <c r="B139" s="74" t="s">
        <v>53</v>
      </c>
      <c r="C139" s="114">
        <f t="shared" si="4"/>
        <v>66977</v>
      </c>
      <c r="D139" s="115"/>
      <c r="E139" s="10"/>
      <c r="F139" s="5" t="s">
        <v>57</v>
      </c>
      <c r="G139" s="5"/>
      <c r="H139" s="5"/>
    </row>
    <row r="140" spans="2:8" ht="12.75">
      <c r="B140" s="102" t="s">
        <v>54</v>
      </c>
      <c r="C140" s="114">
        <f t="shared" si="4"/>
        <v>0</v>
      </c>
      <c r="D140" s="115"/>
      <c r="E140" s="10"/>
      <c r="F140" s="5" t="s">
        <v>44</v>
      </c>
      <c r="G140" s="5"/>
      <c r="H140" s="5"/>
    </row>
    <row r="141" spans="2:8" ht="12.75">
      <c r="B141" s="102" t="s">
        <v>55</v>
      </c>
      <c r="C141" s="114">
        <f t="shared" si="4"/>
        <v>31226</v>
      </c>
      <c r="D141" s="115"/>
      <c r="E141" s="10"/>
      <c r="F141" s="10"/>
      <c r="G141" s="5"/>
      <c r="H141" s="5"/>
    </row>
    <row r="142" spans="2:8" ht="12.75">
      <c r="B142" s="74" t="s">
        <v>36</v>
      </c>
      <c r="C142" s="114">
        <f>SUM(H114-H128)</f>
        <v>58033</v>
      </c>
      <c r="D142" s="115"/>
      <c r="E142" s="10"/>
      <c r="F142" s="10"/>
      <c r="G142" s="5"/>
      <c r="H142" s="5"/>
    </row>
    <row r="143" spans="2:8" ht="13.5" thickBot="1">
      <c r="B143" s="94"/>
      <c r="C143" s="154">
        <f>SUM(C133:C142)</f>
        <v>161786</v>
      </c>
      <c r="D143" s="155"/>
      <c r="E143" s="10"/>
      <c r="F143" s="10"/>
      <c r="G143" s="5"/>
      <c r="H143" s="5"/>
    </row>
    <row r="144" spans="2:8" ht="12.75">
      <c r="B144" s="5"/>
      <c r="C144" s="5"/>
      <c r="D144" s="5"/>
      <c r="E144" s="5"/>
      <c r="F144" s="5"/>
      <c r="G144" s="5"/>
      <c r="H144" s="5"/>
    </row>
    <row r="145" spans="2:8" ht="12.75">
      <c r="B145" s="5"/>
      <c r="C145" s="5"/>
      <c r="D145" s="5"/>
      <c r="E145" s="5"/>
      <c r="F145" s="5"/>
      <c r="G145" s="5"/>
      <c r="H145" s="5"/>
    </row>
    <row r="146" spans="2:8" ht="12.75">
      <c r="B146" s="5"/>
      <c r="C146" s="5"/>
      <c r="D146" s="5"/>
      <c r="E146" s="5"/>
      <c r="F146" s="5"/>
      <c r="G146" s="5"/>
      <c r="H146" s="5"/>
    </row>
    <row r="147" spans="2:8" ht="12.75">
      <c r="B147" s="5"/>
      <c r="C147" s="5"/>
      <c r="D147" s="5"/>
      <c r="E147" s="5"/>
      <c r="F147" s="5"/>
      <c r="G147" s="5"/>
      <c r="H147" s="5"/>
    </row>
    <row r="148" spans="2:8" ht="12.75">
      <c r="B148" s="5"/>
      <c r="C148" s="5"/>
      <c r="D148" s="5"/>
      <c r="E148" s="5"/>
      <c r="F148" s="5"/>
      <c r="G148" s="5"/>
      <c r="H148" s="5"/>
    </row>
    <row r="149" spans="2:8" ht="12.75">
      <c r="B149" s="5"/>
      <c r="C149" s="5"/>
      <c r="D149" s="5"/>
      <c r="E149" s="5"/>
      <c r="F149" s="5"/>
      <c r="G149" s="5"/>
      <c r="H149" s="5"/>
    </row>
    <row r="150" spans="2:8" ht="12.75">
      <c r="B150" s="5"/>
      <c r="C150" s="5"/>
      <c r="D150" s="5"/>
      <c r="E150" s="5"/>
      <c r="F150" s="5"/>
      <c r="G150" s="5"/>
      <c r="H150" s="95"/>
    </row>
    <row r="151" spans="2:8" ht="12.75">
      <c r="B151" s="5"/>
      <c r="C151" s="5"/>
      <c r="D151" s="5"/>
      <c r="E151" s="5"/>
      <c r="F151" s="5"/>
      <c r="G151" s="5"/>
      <c r="H151" s="5"/>
    </row>
    <row r="152" spans="2:8" ht="12.75">
      <c r="B152" s="5"/>
      <c r="C152" s="5"/>
      <c r="D152" s="5"/>
      <c r="E152" s="5"/>
      <c r="F152" s="5"/>
      <c r="G152" s="5"/>
      <c r="H152" s="5"/>
    </row>
    <row r="169" ht="12.75">
      <c r="I169" s="8"/>
    </row>
  </sheetData>
  <mergeCells count="73">
    <mergeCell ref="C142:D142"/>
    <mergeCell ref="C143:D143"/>
    <mergeCell ref="C135:D135"/>
    <mergeCell ref="C136:D136"/>
    <mergeCell ref="C137:D137"/>
    <mergeCell ref="C138:D138"/>
    <mergeCell ref="C139:D139"/>
    <mergeCell ref="C140:D140"/>
    <mergeCell ref="C141:D141"/>
    <mergeCell ref="C103:G103"/>
    <mergeCell ref="H103:H104"/>
    <mergeCell ref="C117:G117"/>
    <mergeCell ref="H117:H118"/>
    <mergeCell ref="D73:G73"/>
    <mergeCell ref="D74:G74"/>
    <mergeCell ref="D75:G75"/>
    <mergeCell ref="D76:G76"/>
    <mergeCell ref="E57:F57"/>
    <mergeCell ref="E60:F60"/>
    <mergeCell ref="E58:F58"/>
    <mergeCell ref="B70:B72"/>
    <mergeCell ref="C70:C72"/>
    <mergeCell ref="D70:G70"/>
    <mergeCell ref="E62:F62"/>
    <mergeCell ref="E61:F61"/>
    <mergeCell ref="H70:H72"/>
    <mergeCell ref="D71:G72"/>
    <mergeCell ref="E64:F64"/>
    <mergeCell ref="E65:F65"/>
    <mergeCell ref="E66:F66"/>
    <mergeCell ref="H53:H55"/>
    <mergeCell ref="D54:D55"/>
    <mergeCell ref="G54:G55"/>
    <mergeCell ref="E54:F55"/>
    <mergeCell ref="D38:E38"/>
    <mergeCell ref="B53:B55"/>
    <mergeCell ref="C53:C55"/>
    <mergeCell ref="D53:G53"/>
    <mergeCell ref="D49:E49"/>
    <mergeCell ref="D48:E48"/>
    <mergeCell ref="D47:E47"/>
    <mergeCell ref="D46:E46"/>
    <mergeCell ref="D43:E43"/>
    <mergeCell ref="D45:E45"/>
    <mergeCell ref="D44:E44"/>
    <mergeCell ref="D39:E39"/>
    <mergeCell ref="B7:H7"/>
    <mergeCell ref="B9:H9"/>
    <mergeCell ref="D14:G14"/>
    <mergeCell ref="C14:C16"/>
    <mergeCell ref="B14:B16"/>
    <mergeCell ref="D15:D16"/>
    <mergeCell ref="E15:E16"/>
    <mergeCell ref="F15:F16"/>
    <mergeCell ref="H14:H16"/>
    <mergeCell ref="B8:H8"/>
    <mergeCell ref="B35:B37"/>
    <mergeCell ref="C35:C37"/>
    <mergeCell ref="D35:G35"/>
    <mergeCell ref="H35:H37"/>
    <mergeCell ref="D36:E37"/>
    <mergeCell ref="F36:F37"/>
    <mergeCell ref="G36:G37"/>
    <mergeCell ref="C131:D132"/>
    <mergeCell ref="C133:D133"/>
    <mergeCell ref="C134:D134"/>
    <mergeCell ref="G15:G16"/>
    <mergeCell ref="E56:F56"/>
    <mergeCell ref="E63:F63"/>
    <mergeCell ref="E67:F67"/>
    <mergeCell ref="D40:E40"/>
    <mergeCell ref="D41:E41"/>
    <mergeCell ref="D42:E42"/>
  </mergeCells>
  <printOptions/>
  <pageMargins left="0.75" right="0.75" top="1" bottom="1" header="0.5" footer="0.5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Tutrakan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DEftimova</dc:creator>
  <cp:keywords/>
  <dc:description/>
  <cp:lastModifiedBy>Dimitra Eftimova</cp:lastModifiedBy>
  <cp:lastPrinted>2015-03-23T08:23:18Z</cp:lastPrinted>
  <dcterms:created xsi:type="dcterms:W3CDTF">2008-02-18T10:43:45Z</dcterms:created>
  <dcterms:modified xsi:type="dcterms:W3CDTF">2015-03-23T13:55:20Z</dcterms:modified>
  <cp:category/>
  <cp:version/>
  <cp:contentType/>
  <cp:contentStatus/>
</cp:coreProperties>
</file>